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Първо тримесечие на 2016 г.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<sst xmlns="http://schemas.openxmlformats.org/spreadsheetml/2006/main" count="45" uniqueCount="30">
  <si>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Вид на депото</t>
  </si>
  <si>
    <t>Община</t>
  </si>
  <si>
    <t>Количество депонирани отпадъци</t>
  </si>
  <si>
    <t>период от време (месеци)</t>
  </si>
  <si>
    <t>количество (тонове)</t>
  </si>
  <si>
    <t>Размер на отчисленията по чл.60 (лв/тон)</t>
  </si>
  <si>
    <t>Постъпили в сметката на РИОСВ отчисления по чл.60 ЗУО</t>
  </si>
  <si>
    <t>Постъпили в сметката на РИОСВ отчисления по чл.64</t>
  </si>
  <si>
    <t xml:space="preserve">Следва да постъпят в сметката на РИОСВ отчисления по чл.60 </t>
  </si>
  <si>
    <t xml:space="preserve">Следва да постъпят в сметката на РИОСВ отчисления по чл.64 </t>
  </si>
  <si>
    <t>Дължима лихва</t>
  </si>
  <si>
    <t>Натрупана лихва за отчисленията по чл.64</t>
  </si>
  <si>
    <t>Изразходени средства</t>
  </si>
  <si>
    <t>РЕГИОНАЛНО ДЕПО СМОЛЯН</t>
  </si>
  <si>
    <t>№ по ред/година</t>
  </si>
  <si>
    <t>неопасни отпадъци</t>
  </si>
  <si>
    <t>Смолян Баните Чепеларе</t>
  </si>
  <si>
    <t>Налични средства (събрани - изразходени)</t>
  </si>
  <si>
    <t>РЕГИОНАЛНО ДЕПО МАДАН</t>
  </si>
  <si>
    <t>Мадан, Неделино, Златоград</t>
  </si>
  <si>
    <t>Доспат, Девин, Борино, Сатовча</t>
  </si>
  <si>
    <t>РЕГИОНАЛНО ДЕПО ДОСПАТ</t>
  </si>
  <si>
    <t>Общо изразходени средства</t>
  </si>
  <si>
    <t>Рудозем</t>
  </si>
  <si>
    <t>Непостъпили в сметката на РИОСВ отчисления по чл. 60 от ЗУО</t>
  </si>
  <si>
    <t>Непостъпили в сметката на РИОСВ отчисления по чл. 64 от ЗУО</t>
  </si>
  <si>
    <t>РЕГИОНАЛНО ДЕПО РУДОЗЕМ</t>
  </si>
  <si>
    <t xml:space="preserve">ИФОРМАЦИЯ ЗА СЪБРАНИТЕ,  ДЪЛЖИМИТЕ И ИЗРАЗХОДВАНИ ОБЕЗПЕЧЕНИЯ И ОТЧИСЛЕНИЯ, СЪГЛАСНО ЧЛ.60 И ЧЛ.64 ПО ЗАКОНА ЗА УПРАВЛЕНИЕ НА ОТПАДЪЦИТЕ   </t>
  </si>
  <si>
    <t>01.01.2011г.- 31.12.2015г.</t>
  </si>
  <si>
    <t>01.01.2016г. - 30.06.2016г.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</si>
</sst>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_-* #,##0.00\ [$€]_-;\-* #,##0.00\ [$€]_-;_-* &quot;-&quot;??\ [$€]_-;_-@_-"/>
  </numFmts>
  <fonts count="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2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173" fontId="0" fillId="0" borderId="0" xfId="19" applyAlignment="1">
      <alignment/>
    </xf>
    <xf numFmtId="0" fontId="2" fillId="2" borderId="4" xfId="0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6.28125" style="0" customWidth="1"/>
    <col min="4" max="4" width="12.421875" style="0" customWidth="1"/>
    <col min="5" max="5" width="11.421875" style="0" customWidth="1"/>
    <col min="6" max="6" width="12.00390625" style="0" customWidth="1"/>
    <col min="7" max="7" width="11.57421875" style="0" customWidth="1"/>
    <col min="8" max="8" width="12.28125" style="0" customWidth="1"/>
    <col min="9" max="9" width="12.7109375" style="0" customWidth="1"/>
    <col min="10" max="10" width="12.421875" style="0" customWidth="1"/>
    <col min="11" max="11" width="10.00390625" style="0" customWidth="1"/>
    <col min="12" max="12" width="10.421875" style="0" customWidth="1"/>
    <col min="13" max="13" width="11.421875" style="0" customWidth="1"/>
    <col min="14" max="14" width="9.7109375" style="0" customWidth="1"/>
    <col min="15" max="15" width="9.57421875" style="0" customWidth="1"/>
    <col min="17" max="17" width="10.140625" style="0" customWidth="1"/>
    <col min="18" max="18" width="12.57421875" style="0" customWidth="1"/>
    <col min="19" max="19" width="11.7109375" style="0" customWidth="1"/>
    <col min="20" max="20" width="10.140625" style="0" bestFit="1" customWidth="1"/>
  </cols>
  <sheetData>
    <row r="1" spans="1:15" ht="27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7" customHeight="1">
      <c r="A2" s="28" t="s">
        <v>14</v>
      </c>
      <c r="B2" s="28" t="s">
        <v>0</v>
      </c>
      <c r="C2" s="28" t="s">
        <v>1</v>
      </c>
      <c r="D2" s="30" t="s">
        <v>2</v>
      </c>
      <c r="E2" s="30"/>
      <c r="F2" s="31" t="s">
        <v>5</v>
      </c>
      <c r="G2" s="32" t="s">
        <v>6</v>
      </c>
      <c r="H2" s="32" t="s">
        <v>7</v>
      </c>
      <c r="I2" s="33" t="s">
        <v>8</v>
      </c>
      <c r="J2" s="33" t="s">
        <v>9</v>
      </c>
      <c r="K2" s="27" t="s">
        <v>24</v>
      </c>
      <c r="L2" s="27" t="s">
        <v>25</v>
      </c>
      <c r="M2" s="28" t="s">
        <v>10</v>
      </c>
      <c r="N2" s="28" t="s">
        <v>11</v>
      </c>
      <c r="O2" s="26" t="s">
        <v>12</v>
      </c>
    </row>
    <row r="3" spans="1:15" ht="72" customHeight="1">
      <c r="A3" s="28"/>
      <c r="B3" s="28"/>
      <c r="C3" s="28"/>
      <c r="D3" s="6" t="s">
        <v>3</v>
      </c>
      <c r="E3" s="5" t="s">
        <v>4</v>
      </c>
      <c r="F3" s="31"/>
      <c r="G3" s="32"/>
      <c r="H3" s="32"/>
      <c r="I3" s="33"/>
      <c r="J3" s="33"/>
      <c r="K3" s="27"/>
      <c r="L3" s="27"/>
      <c r="M3" s="28"/>
      <c r="N3" s="28"/>
      <c r="O3" s="26"/>
    </row>
    <row r="4" spans="1:15" ht="12.75">
      <c r="A4" s="19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</row>
    <row r="5" spans="1:19" ht="31.5" customHeight="1">
      <c r="A5" s="24">
        <v>1</v>
      </c>
      <c r="B5" s="25" t="s">
        <v>15</v>
      </c>
      <c r="C5" s="25" t="s">
        <v>16</v>
      </c>
      <c r="D5" s="2" t="s">
        <v>28</v>
      </c>
      <c r="E5" s="1">
        <v>128271.84</v>
      </c>
      <c r="F5" s="8">
        <v>3.12</v>
      </c>
      <c r="G5" s="7">
        <v>396552.01</v>
      </c>
      <c r="H5" s="7">
        <v>1747444.12</v>
      </c>
      <c r="I5" s="7">
        <v>400208.14</v>
      </c>
      <c r="J5" s="7">
        <v>1777054.79</v>
      </c>
      <c r="K5" s="7">
        <f>I5-G5</f>
        <v>3656.1300000000047</v>
      </c>
      <c r="L5" s="8">
        <f>J5-H5</f>
        <v>29610.669999999925</v>
      </c>
      <c r="M5" s="7">
        <v>844.77</v>
      </c>
      <c r="N5" s="9"/>
      <c r="O5" s="1">
        <v>1634590.2</v>
      </c>
      <c r="R5" s="12"/>
      <c r="S5" s="12"/>
    </row>
    <row r="6" spans="1:18" ht="30.75" customHeight="1">
      <c r="A6" s="24"/>
      <c r="B6" s="25"/>
      <c r="C6" s="25"/>
      <c r="D6" s="2" t="s">
        <v>29</v>
      </c>
      <c r="E6" s="7">
        <v>9456.43</v>
      </c>
      <c r="F6" s="7">
        <v>3.12</v>
      </c>
      <c r="G6" s="7">
        <v>16124.63</v>
      </c>
      <c r="H6" s="8">
        <v>186053.4</v>
      </c>
      <c r="I6" s="7">
        <f>(E6*F6)</f>
        <v>29504.0616</v>
      </c>
      <c r="J6" s="8">
        <f>(E6*36)</f>
        <v>340431.48</v>
      </c>
      <c r="K6" s="7">
        <f>I6-G6</f>
        <v>13379.431600000002</v>
      </c>
      <c r="L6" s="8">
        <f>J6-H6</f>
        <v>154378.08</v>
      </c>
      <c r="M6" s="7">
        <v>0</v>
      </c>
      <c r="N6" s="9"/>
      <c r="O6" s="7">
        <v>183194.85</v>
      </c>
      <c r="R6" s="12"/>
    </row>
    <row r="7" spans="1:20" ht="12.75">
      <c r="A7" s="3"/>
      <c r="B7" s="3" t="s">
        <v>17</v>
      </c>
      <c r="C7" s="3"/>
      <c r="D7" s="3"/>
      <c r="E7" s="3"/>
      <c r="F7" s="3"/>
      <c r="G7" s="3">
        <f>SUM(G5:G6)</f>
        <v>412676.64</v>
      </c>
      <c r="H7" s="17">
        <f>(H5+H6-O5-O6)</f>
        <v>115712.47000000006</v>
      </c>
      <c r="I7" s="10"/>
      <c r="J7" s="10"/>
      <c r="K7" s="10"/>
      <c r="L7" s="3" t="s">
        <v>22</v>
      </c>
      <c r="M7" s="10"/>
      <c r="N7" s="10"/>
      <c r="O7" s="3">
        <f>SUM(O5:O6)</f>
        <v>1817785.05</v>
      </c>
      <c r="Q7" s="12"/>
      <c r="R7" s="12"/>
      <c r="S7" s="12"/>
      <c r="T7" s="12"/>
    </row>
    <row r="8" spans="1:15" ht="12.75">
      <c r="A8" s="19" t="s">
        <v>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</row>
    <row r="9" spans="1:19" ht="36" customHeight="1">
      <c r="A9" s="24">
        <v>2</v>
      </c>
      <c r="B9" s="25" t="s">
        <v>15</v>
      </c>
      <c r="C9" s="25" t="s">
        <v>19</v>
      </c>
      <c r="D9" s="2" t="s">
        <v>28</v>
      </c>
      <c r="E9" s="1">
        <v>32492.23</v>
      </c>
      <c r="F9" s="13"/>
      <c r="G9" s="7">
        <v>29990.05</v>
      </c>
      <c r="H9" s="7">
        <v>431675.22</v>
      </c>
      <c r="I9" s="7">
        <v>35856.27</v>
      </c>
      <c r="J9" s="7">
        <v>475416.32</v>
      </c>
      <c r="K9" s="7">
        <f>I9-G9</f>
        <v>5866.2199999999975</v>
      </c>
      <c r="L9" s="7">
        <f>J9-H9</f>
        <v>43741.100000000035</v>
      </c>
      <c r="M9" s="7">
        <v>1483.24</v>
      </c>
      <c r="N9" s="9"/>
      <c r="O9" s="7">
        <v>289456.8</v>
      </c>
      <c r="S9" s="14"/>
    </row>
    <row r="10" spans="1:20" ht="30.75" customHeight="1">
      <c r="A10" s="24"/>
      <c r="B10" s="25"/>
      <c r="C10" s="25"/>
      <c r="D10" s="2" t="s">
        <v>29</v>
      </c>
      <c r="E10" s="7">
        <v>2719.2</v>
      </c>
      <c r="F10" s="7">
        <v>6.29</v>
      </c>
      <c r="G10" s="7">
        <v>11647.45</v>
      </c>
      <c r="H10" s="8">
        <v>66662.72</v>
      </c>
      <c r="I10" s="8">
        <f>(E10*F10)</f>
        <v>17103.768</v>
      </c>
      <c r="J10" s="7">
        <f>(E10*36)</f>
        <v>97891.2</v>
      </c>
      <c r="K10" s="7">
        <f>I10-G10</f>
        <v>5456.317999999999</v>
      </c>
      <c r="L10" s="7">
        <f>J10-H10</f>
        <v>31228.479999999996</v>
      </c>
      <c r="M10" s="7">
        <v>0</v>
      </c>
      <c r="N10" s="9"/>
      <c r="O10" s="7">
        <v>13440</v>
      </c>
      <c r="Q10" s="12"/>
      <c r="R10" s="12"/>
      <c r="S10" s="12"/>
      <c r="T10" s="12"/>
    </row>
    <row r="11" spans="1:17" ht="12.75">
      <c r="A11" s="4"/>
      <c r="B11" s="3" t="s">
        <v>17</v>
      </c>
      <c r="C11" s="3"/>
      <c r="D11" s="3"/>
      <c r="E11" s="3"/>
      <c r="F11" s="3"/>
      <c r="G11" s="3">
        <f>SUM(G9:G10)</f>
        <v>41637.5</v>
      </c>
      <c r="H11" s="17">
        <f>(H9+H10-O9-O10)</f>
        <v>195441.13999999996</v>
      </c>
      <c r="I11" s="10"/>
      <c r="J11" s="10"/>
      <c r="K11" s="10"/>
      <c r="L11" s="3" t="s">
        <v>22</v>
      </c>
      <c r="M11" s="10"/>
      <c r="N11" s="10"/>
      <c r="O11" s="16">
        <f>O9+O10</f>
        <v>302896.8</v>
      </c>
      <c r="Q11" s="12"/>
    </row>
    <row r="12" spans="1:15" ht="12.75">
      <c r="A12" s="19" t="s">
        <v>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</row>
    <row r="13" spans="1:18" ht="33.75" customHeight="1">
      <c r="A13" s="22">
        <v>3</v>
      </c>
      <c r="B13" s="23" t="s">
        <v>15</v>
      </c>
      <c r="C13" s="23" t="s">
        <v>20</v>
      </c>
      <c r="D13" s="2" t="s">
        <v>28</v>
      </c>
      <c r="E13" s="7">
        <v>36168.25</v>
      </c>
      <c r="F13" s="11"/>
      <c r="G13" s="7">
        <v>146258.52</v>
      </c>
      <c r="H13" s="7">
        <v>321803.54</v>
      </c>
      <c r="I13" s="7">
        <v>203692.05</v>
      </c>
      <c r="J13" s="7">
        <v>554881.22</v>
      </c>
      <c r="K13" s="7">
        <f>I13-G13</f>
        <v>57433.53</v>
      </c>
      <c r="L13" s="7">
        <f>J13-H13</f>
        <v>233077.68</v>
      </c>
      <c r="M13" s="7">
        <v>5757.81</v>
      </c>
      <c r="N13" s="9"/>
      <c r="O13" s="7">
        <v>14232</v>
      </c>
      <c r="R13" s="15"/>
    </row>
    <row r="14" spans="1:18" ht="33" customHeight="1">
      <c r="A14" s="22"/>
      <c r="B14" s="23"/>
      <c r="C14" s="23"/>
      <c r="D14" s="2" t="s">
        <v>29</v>
      </c>
      <c r="E14" s="7">
        <v>3311.8</v>
      </c>
      <c r="F14" s="7">
        <v>6.43</v>
      </c>
      <c r="G14" s="7">
        <v>3648.77</v>
      </c>
      <c r="H14" s="7">
        <v>23628.56</v>
      </c>
      <c r="I14" s="7">
        <f>(E14*F14)</f>
        <v>21294.874</v>
      </c>
      <c r="J14" s="7">
        <f>(E14*36)</f>
        <v>119224.8</v>
      </c>
      <c r="K14" s="7">
        <f>I14-G14</f>
        <v>17646.104</v>
      </c>
      <c r="L14" s="7">
        <f>J14-H14</f>
        <v>95596.24</v>
      </c>
      <c r="M14" s="7">
        <v>0</v>
      </c>
      <c r="N14" s="9"/>
      <c r="O14" s="7">
        <v>82224</v>
      </c>
      <c r="Q14" s="12"/>
      <c r="R14" s="12"/>
    </row>
    <row r="15" spans="1:15" ht="12.75">
      <c r="A15" s="4"/>
      <c r="B15" s="3" t="s">
        <v>17</v>
      </c>
      <c r="C15" s="3"/>
      <c r="D15" s="3"/>
      <c r="E15" s="3"/>
      <c r="F15" s="3"/>
      <c r="G15" s="3">
        <f>SUM(G13:G14)</f>
        <v>149907.28999999998</v>
      </c>
      <c r="H15" s="3">
        <f>SUM(H13:H14)-O13-O14</f>
        <v>248976.09999999998</v>
      </c>
      <c r="I15" s="10"/>
      <c r="J15" s="10"/>
      <c r="K15" s="10"/>
      <c r="L15" s="3" t="s">
        <v>22</v>
      </c>
      <c r="M15" s="10"/>
      <c r="N15" s="10"/>
      <c r="O15" s="16">
        <f>SUM(O13:O14)</f>
        <v>96456</v>
      </c>
    </row>
    <row r="16" spans="1:15" ht="12.75">
      <c r="A16" s="19" t="s">
        <v>26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</row>
    <row r="17" spans="1:18" ht="37.5" customHeight="1">
      <c r="A17" s="22">
        <v>4</v>
      </c>
      <c r="B17" s="23" t="s">
        <v>15</v>
      </c>
      <c r="C17" s="23" t="s">
        <v>23</v>
      </c>
      <c r="D17" s="2" t="s">
        <v>28</v>
      </c>
      <c r="E17" s="7">
        <v>8875.22</v>
      </c>
      <c r="F17" s="8">
        <v>5.38</v>
      </c>
      <c r="G17" s="7">
        <v>47743.15</v>
      </c>
      <c r="H17" s="7">
        <v>133889.73</v>
      </c>
      <c r="I17" s="7">
        <v>47742.94</v>
      </c>
      <c r="J17" s="7">
        <v>133881.77</v>
      </c>
      <c r="K17" s="7">
        <f>I17-G17</f>
        <v>-0.20999999999912689</v>
      </c>
      <c r="L17" s="7">
        <f>J17-H17</f>
        <v>-7.960000000020955</v>
      </c>
      <c r="M17" s="9"/>
      <c r="N17" s="9"/>
      <c r="O17" s="7">
        <v>0</v>
      </c>
      <c r="R17" s="12"/>
    </row>
    <row r="18" spans="1:18" ht="35.25" customHeight="1">
      <c r="A18" s="22"/>
      <c r="B18" s="23"/>
      <c r="C18" s="23"/>
      <c r="D18" s="2" t="s">
        <v>29</v>
      </c>
      <c r="E18" s="8">
        <v>907.35</v>
      </c>
      <c r="F18" s="7">
        <v>5.38</v>
      </c>
      <c r="G18" s="18">
        <v>4097.68</v>
      </c>
      <c r="H18" s="18">
        <v>27419.4</v>
      </c>
      <c r="I18" s="8">
        <f>(E18*F18)</f>
        <v>4881.543</v>
      </c>
      <c r="J18" s="8">
        <f>(E18*36)</f>
        <v>32664.600000000002</v>
      </c>
      <c r="K18" s="8">
        <f>(I18-G18)</f>
        <v>783.8629999999994</v>
      </c>
      <c r="L18" s="8">
        <f>(J18-H18)</f>
        <v>5245.200000000001</v>
      </c>
      <c r="M18" s="9"/>
      <c r="N18" s="9"/>
      <c r="O18" s="7">
        <v>49911.94</v>
      </c>
      <c r="Q18" s="12"/>
      <c r="R18" s="12"/>
    </row>
    <row r="19" spans="1:15" ht="12.75">
      <c r="A19" s="4"/>
      <c r="B19" s="3" t="s">
        <v>17</v>
      </c>
      <c r="C19" s="3"/>
      <c r="D19" s="3"/>
      <c r="E19" s="3"/>
      <c r="F19" s="3"/>
      <c r="G19" s="3">
        <f>SUM(G17:G18)</f>
        <v>51840.83</v>
      </c>
      <c r="H19" s="3">
        <f>(H17+H18-O17-O18)</f>
        <v>111397.19</v>
      </c>
      <c r="I19" s="10"/>
      <c r="J19" s="10"/>
      <c r="K19" s="10"/>
      <c r="L19" s="3" t="s">
        <v>22</v>
      </c>
      <c r="M19" s="10"/>
      <c r="N19" s="10"/>
      <c r="O19" s="16">
        <f>SUM(O17:O18)</f>
        <v>49911.94</v>
      </c>
    </row>
  </sheetData>
  <mergeCells count="31">
    <mergeCell ref="A1:O1"/>
    <mergeCell ref="A2:A3"/>
    <mergeCell ref="B2:B3"/>
    <mergeCell ref="C2:C3"/>
    <mergeCell ref="D2:E2"/>
    <mergeCell ref="F2:F3"/>
    <mergeCell ref="G2:G3"/>
    <mergeCell ref="H2:H3"/>
    <mergeCell ref="I2:I3"/>
    <mergeCell ref="J2:J3"/>
    <mergeCell ref="O2:O3"/>
    <mergeCell ref="A4:O4"/>
    <mergeCell ref="A5:A6"/>
    <mergeCell ref="B5:B6"/>
    <mergeCell ref="C5:C6"/>
    <mergeCell ref="K2:K3"/>
    <mergeCell ref="L2:L3"/>
    <mergeCell ref="M2:M3"/>
    <mergeCell ref="N2:N3"/>
    <mergeCell ref="A8:O8"/>
    <mergeCell ref="A9:A10"/>
    <mergeCell ref="B9:B10"/>
    <mergeCell ref="C9:C10"/>
    <mergeCell ref="A12:O12"/>
    <mergeCell ref="A13:A14"/>
    <mergeCell ref="B13:B14"/>
    <mergeCell ref="C13:C14"/>
    <mergeCell ref="A16:O16"/>
    <mergeCell ref="A17:A18"/>
    <mergeCell ref="B17:B18"/>
    <mergeCell ref="C17:C18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RIEW-Smolyan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Snejana</cp:lastModifiedBy>
  <cp:lastPrinted>2016-07-12T10:17:17Z</cp:lastPrinted>
  <dcterms:created xsi:type="dcterms:W3CDTF">2014-03-20T13:05:14Z</dcterms:created>
  <dcterms:modified xsi:type="dcterms:W3CDTF">2016-07-12T10:42:31Z</dcterms:modified>
  <cp:category/>
  <cp:version/>
  <cp:contentType/>
  <cp:contentStatus/>
</cp:coreProperties>
</file>